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" yWindow="1365" windowWidth="24315" windowHeight="11835" tabRatio="601" activeTab="1"/>
  </bookViews>
  <sheets>
    <sheet name="layout" sheetId="1" r:id="rId1"/>
    <sheet name="format" sheetId="5" r:id="rId2"/>
    <sheet name="layout (2)" sheetId="4" r:id="rId3"/>
  </sheets>
  <calcPr calcId="145621"/>
</workbook>
</file>

<file path=xl/calcChain.xml><?xml version="1.0" encoding="utf-8"?>
<calcChain xmlns="http://schemas.openxmlformats.org/spreadsheetml/2006/main">
  <c r="P2" i="5" l="1"/>
  <c r="P2" i="1"/>
  <c r="K5" i="4" l="1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5" i="4"/>
  <c r="D14" i="4" s="1"/>
  <c r="P35" i="4"/>
</calcChain>
</file>

<file path=xl/sharedStrings.xml><?xml version="1.0" encoding="utf-8"?>
<sst xmlns="http://schemas.openxmlformats.org/spreadsheetml/2006/main" count="162" uniqueCount="98">
  <si>
    <t>外注費</t>
    <rPh sb="0" eb="3">
      <t>ガイチュウヒ</t>
    </rPh>
    <phoneticPr fontId="1"/>
  </si>
  <si>
    <t>在庫評価</t>
    <rPh sb="0" eb="2">
      <t>ザイコ</t>
    </rPh>
    <rPh sb="2" eb="4">
      <t>ヒョウカ</t>
    </rPh>
    <phoneticPr fontId="1"/>
  </si>
  <si>
    <t>受注番号</t>
    <rPh sb="0" eb="2">
      <t>ジュチュウ</t>
    </rPh>
    <rPh sb="2" eb="4">
      <t>バンゴウ</t>
    </rPh>
    <phoneticPr fontId="1"/>
  </si>
  <si>
    <t>お客様</t>
    <rPh sb="1" eb="3">
      <t>キャクサマ</t>
    </rPh>
    <phoneticPr fontId="1"/>
  </si>
  <si>
    <t>品名</t>
    <rPh sb="0" eb="2">
      <t>ヒンメイ</t>
    </rPh>
    <phoneticPr fontId="1"/>
  </si>
  <si>
    <t>金額</t>
    <rPh sb="0" eb="2">
      <t>キンガク</t>
    </rPh>
    <phoneticPr fontId="1"/>
  </si>
  <si>
    <t>受注内容</t>
    <rPh sb="0" eb="2">
      <t>ジュチュウ</t>
    </rPh>
    <rPh sb="2" eb="4">
      <t>ナイヨウ</t>
    </rPh>
    <phoneticPr fontId="1"/>
  </si>
  <si>
    <t>数</t>
    <rPh sb="0" eb="1">
      <t>スウ</t>
    </rPh>
    <phoneticPr fontId="1"/>
  </si>
  <si>
    <t>単価</t>
    <rPh sb="0" eb="2">
      <t>タンカ</t>
    </rPh>
    <phoneticPr fontId="1"/>
  </si>
  <si>
    <t>数量</t>
    <rPh sb="0" eb="2">
      <t>スウリョウ</t>
    </rPh>
    <phoneticPr fontId="1"/>
  </si>
  <si>
    <t>工数　　</t>
    <rPh sb="0" eb="2">
      <t>コウスウ</t>
    </rPh>
    <phoneticPr fontId="1"/>
  </si>
  <si>
    <t>在庫Ｎｏ</t>
    <rPh sb="0" eb="2">
      <t>ザイコ</t>
    </rPh>
    <phoneticPr fontId="1"/>
  </si>
  <si>
    <t>繰越</t>
    <rPh sb="0" eb="2">
      <t>クリコシ</t>
    </rPh>
    <phoneticPr fontId="1"/>
  </si>
  <si>
    <t>状態</t>
    <rPh sb="0" eb="2">
      <t>ジョウタイ</t>
    </rPh>
    <phoneticPr fontId="1"/>
  </si>
  <si>
    <t>計</t>
    <rPh sb="0" eb="1">
      <t>ケイ</t>
    </rPh>
    <phoneticPr fontId="1"/>
  </si>
  <si>
    <t>材料費</t>
    <rPh sb="0" eb="2">
      <t>ザイリョウ</t>
    </rPh>
    <rPh sb="2" eb="3">
      <t>ヒ</t>
    </rPh>
    <phoneticPr fontId="1"/>
  </si>
  <si>
    <t>竹中エンジニアリング</t>
    <rPh sb="0" eb="2">
      <t>タケナカ</t>
    </rPh>
    <phoneticPr fontId="1"/>
  </si>
  <si>
    <t>ﾜｲﾔﾚｽﾘﾓｺﾝ設計費</t>
    <rPh sb="9" eb="11">
      <t>セッケイ</t>
    </rPh>
    <rPh sb="11" eb="12">
      <t>ヒ</t>
    </rPh>
    <phoneticPr fontId="1"/>
  </si>
  <si>
    <t>単価2150000</t>
    <rPh sb="0" eb="2">
      <t>タンカ</t>
    </rPh>
    <phoneticPr fontId="1"/>
  </si>
  <si>
    <t>数1</t>
    <rPh sb="0" eb="1">
      <t>スウ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</si>
  <si>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</si>
  <si>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</si>
  <si>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</si>
  <si>
    <t>1月</t>
  </si>
  <si>
    <t>2月</t>
  </si>
  <si>
    <t>3月</t>
  </si>
  <si>
    <t>売上</t>
    <rPh sb="0" eb="2">
      <t>ウリアゲ</t>
    </rPh>
    <phoneticPr fontId="1"/>
  </si>
  <si>
    <t>SD0109</t>
  </si>
  <si>
    <t>スライドスイッチ</t>
  </si>
  <si>
    <t>R180ｴﾝﾎﾞｽ金型費用</t>
  </si>
  <si>
    <t>R180外形仕上げ抜型</t>
  </si>
  <si>
    <t>ﾘﾓｺﾝ用ｼｰﾄﾊﾟﾈﾙ76*38</t>
  </si>
  <si>
    <t>SPU16A-108ｻﾝﾌﾟﾙ</t>
  </si>
  <si>
    <t>315MHz防水ｱﾝﾃﾅSMA</t>
  </si>
  <si>
    <t>R180原版費用</t>
  </si>
  <si>
    <t>SD0110</t>
  </si>
  <si>
    <t>金型費ｱﾝﾃﾅ金具</t>
  </si>
  <si>
    <t>DSX321G10MHz</t>
  </si>
  <si>
    <t>R180ﾌｧｰﾑｳｴｱ開発</t>
  </si>
  <si>
    <t>R180TX基板一式</t>
  </si>
  <si>
    <t>R180基板実装代</t>
  </si>
  <si>
    <t>R180基板代</t>
  </si>
  <si>
    <t>R180基板ｲﾆｼｬﾙ</t>
  </si>
  <si>
    <t>R180RX基板一式</t>
  </si>
  <si>
    <t>SMA-TMPｹｰﾌﾞﾙASSY</t>
  </si>
  <si>
    <t>24v電源　S8EX-NO1524</t>
  </si>
  <si>
    <t>設備使用料　雷サージESD</t>
  </si>
  <si>
    <t>鉄ナベM2*4ﾈｼﾞ</t>
  </si>
  <si>
    <t>コネクタ　LED他</t>
  </si>
  <si>
    <t>ノイズ対策部品</t>
  </si>
  <si>
    <t>設備使用料　EFT　ESD</t>
  </si>
  <si>
    <t>R180試作部品</t>
  </si>
  <si>
    <t>R180WF用抜型</t>
  </si>
  <si>
    <t>設備使用料　（ESDサージ）</t>
  </si>
  <si>
    <t>線材UL1007-20-10</t>
  </si>
  <si>
    <t>ソレノイド　S-0506　ｱﾙﾐｹｰｽ、ﾈｼﾞ</t>
  </si>
  <si>
    <t>試作環境試験治具部材</t>
  </si>
  <si>
    <t>試作環境試験治具</t>
  </si>
  <si>
    <t>受信機　部材</t>
  </si>
  <si>
    <t>部品一式</t>
  </si>
  <si>
    <t>ｱﾝﾃﾅ取付金具R180</t>
  </si>
  <si>
    <t>２４ｖ電源　LED他</t>
  </si>
  <si>
    <t>50000681-0</t>
  </si>
  <si>
    <t>0-1197</t>
  </si>
  <si>
    <t>50000712-0</t>
  </si>
  <si>
    <t>50000713-0</t>
  </si>
  <si>
    <t>50000708-0</t>
  </si>
  <si>
    <t>50000685-0</t>
  </si>
  <si>
    <t>50000684-0</t>
  </si>
  <si>
    <t>50000710-0</t>
  </si>
  <si>
    <t>50000682-0</t>
  </si>
  <si>
    <t>50000715-0</t>
  </si>
  <si>
    <t>50000680-0</t>
  </si>
  <si>
    <t>50000672-0</t>
  </si>
  <si>
    <t>50000674-0</t>
  </si>
  <si>
    <t>50000671-0</t>
  </si>
  <si>
    <t>50000670-0</t>
  </si>
  <si>
    <t>50000669-0</t>
  </si>
  <si>
    <t>50000636-0</t>
  </si>
  <si>
    <t>50000683-0</t>
  </si>
  <si>
    <t>0-1322</t>
  </si>
  <si>
    <t>0-1403</t>
  </si>
  <si>
    <t>0-1398</t>
  </si>
  <si>
    <t>0-1368</t>
  </si>
  <si>
    <t>0-1365</t>
  </si>
  <si>
    <t>0-1364</t>
  </si>
  <si>
    <t>0-1356</t>
  </si>
  <si>
    <t>50000711-0</t>
  </si>
  <si>
    <t>0-1342</t>
  </si>
  <si>
    <t>0-1443</t>
  </si>
  <si>
    <t>0-1323</t>
  </si>
  <si>
    <t>0-1315</t>
  </si>
  <si>
    <t>0-1314</t>
  </si>
  <si>
    <t>0-1292</t>
  </si>
  <si>
    <t>0-1281</t>
  </si>
  <si>
    <t>0-1200</t>
  </si>
  <si>
    <t>50000714-0</t>
  </si>
  <si>
    <t>0-1353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</si>
</sst>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0_);[Red]\(0\)"/>
    <numFmt numFmtId="178" formatCode="#,##0_);[Red]\(#,##0\)"/>
    <numFmt numFmtId="180" formatCode="#,##0.0"/>
  </numFmts>
  <fonts count="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3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0" xfId="0" applyBorder="1">
      <alignment vertical="center"/>
    </xf>
    <xf numFmtId="0" fontId="0" fillId="0" borderId="5" xfId="0" applyFill="1" applyBorder="1">
      <alignment vertical="center"/>
    </xf>
    <xf numFmtId="0" fontId="0" fillId="0" borderId="6" xfId="0" applyBorder="1">
      <alignment vertical="center"/>
    </xf>
    <xf numFmtId="0" fontId="2" fillId="0" borderId="5" xfId="0" applyFont="1" applyFill="1" applyBorder="1" applyAlignment="1">
      <alignment horizontal="left" vertical="center"/>
    </xf>
    <xf numFmtId="0" fontId="2" fillId="0" borderId="5" xfId="0" applyNumberFormat="1" applyFont="1" applyFill="1" applyBorder="1" applyAlignment="1">
      <alignment horizontal="right" vertical="center"/>
    </xf>
    <xf numFmtId="0" fontId="0" fillId="0" borderId="1" xfId="0" applyFill="1" applyBorder="1">
      <alignment vertical="center"/>
    </xf>
    <xf numFmtId="0" fontId="3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176" fontId="0" fillId="0" borderId="2" xfId="0" applyNumberFormat="1" applyFill="1" applyBorder="1">
      <alignment vertical="center"/>
    </xf>
    <xf numFmtId="177" fontId="2" fillId="0" borderId="5" xfId="0" applyNumberFormat="1" applyFont="1" applyFill="1" applyBorder="1" applyAlignment="1">
      <alignment horizontal="right" vertical="center"/>
    </xf>
    <xf numFmtId="177" fontId="2" fillId="0" borderId="3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>
      <alignment vertical="center"/>
    </xf>
    <xf numFmtId="3" fontId="0" fillId="0" borderId="1" xfId="0" applyNumberFormat="1" applyFill="1" applyBorder="1">
      <alignment vertical="center"/>
    </xf>
    <xf numFmtId="0" fontId="0" fillId="0" borderId="12" xfId="0" applyFill="1" applyBorder="1">
      <alignment vertical="center"/>
    </xf>
    <xf numFmtId="56" fontId="0" fillId="0" borderId="3" xfId="0" applyNumberFormat="1" applyBorder="1">
      <alignment vertical="center"/>
    </xf>
    <xf numFmtId="177" fontId="2" fillId="0" borderId="10" xfId="0" applyNumberFormat="1" applyFont="1" applyFill="1" applyBorder="1" applyAlignment="1">
      <alignment horizontal="right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2" fillId="0" borderId="4" xfId="0" applyFont="1" applyFill="1" applyBorder="1" applyAlignment="1">
      <alignment horizontal="left" vertical="center"/>
    </xf>
    <xf numFmtId="177" fontId="2" fillId="0" borderId="4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0" fillId="0" borderId="2" xfId="0" applyNumberFormat="1" applyBorder="1">
      <alignment vertical="center"/>
    </xf>
    <xf numFmtId="0" fontId="2" fillId="0" borderId="5" xfId="0" applyNumberFormat="1" applyFont="1" applyFill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4" fontId="0" fillId="0" borderId="0" xfId="0" applyNumberFormat="1">
      <alignment vertical="center"/>
    </xf>
    <xf numFmtId="178" fontId="2" fillId="0" borderId="5" xfId="0" applyNumberFormat="1" applyFont="1" applyFill="1" applyBorder="1" applyAlignment="1">
      <alignment horizontal="right" vertical="center"/>
    </xf>
    <xf numFmtId="178" fontId="2" fillId="0" borderId="4" xfId="0" applyNumberFormat="1" applyFont="1" applyFill="1" applyBorder="1" applyAlignment="1">
      <alignment horizontal="right" vertical="center"/>
    </xf>
    <xf numFmtId="178" fontId="2" fillId="0" borderId="10" xfId="0" applyNumberFormat="1" applyFont="1" applyFill="1" applyBorder="1" applyAlignment="1">
      <alignment horizontal="right" vertical="center"/>
    </xf>
    <xf numFmtId="178" fontId="0" fillId="0" borderId="2" xfId="0" applyNumberFormat="1" applyFill="1" applyBorder="1">
      <alignment vertical="center"/>
    </xf>
    <xf numFmtId="178" fontId="0" fillId="0" borderId="3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80" fontId="2" fillId="0" borderId="5" xfId="0" applyNumberFormat="1" applyFont="1" applyFill="1" applyBorder="1" applyAlignment="1">
      <alignment horizontal="right" vertical="center"/>
    </xf>
    <xf numFmtId="180" fontId="2" fillId="0" borderId="10" xfId="0" applyNumberFormat="1" applyFont="1" applyFill="1" applyBorder="1" applyAlignment="1">
      <alignment horizontal="right" vertical="center"/>
    </xf>
    <xf numFmtId="180" fontId="2" fillId="0" borderId="4" xfId="0" applyNumberFormat="1" applyFont="1" applyFill="1" applyBorder="1" applyAlignment="1">
      <alignment horizontal="right" vertical="center"/>
    </xf>
  </cellXfs>
  <cellStyles count="1">
    <cellStyle name="標準" xfId="0" builtinId="0"/>
  </cellStyles>
  <dxfs count="1"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6"/>
  <sheetViews>
    <sheetView zoomScale="80" zoomScaleNormal="80" workbookViewId="0">
      <selection activeCell="P2" sqref="P2"/>
    </sheetView>
  </sheetViews>
  <sheetFormatPr defaultRowHeight="13.5" x14ac:dyDescent="0.15"/>
  <cols>
    <col min="1" max="1" width="5.5" customWidth="1"/>
    <col min="2" max="2" width="8.5" customWidth="1"/>
    <col min="3" max="3" width="18.375" customWidth="1"/>
    <col min="4" max="4" width="19" customWidth="1"/>
    <col min="5" max="5" width="9.5" customWidth="1"/>
    <col min="6" max="6" width="0.25" customWidth="1"/>
    <col min="7" max="7" width="10.875" customWidth="1"/>
    <col min="8" max="8" width="24.625" customWidth="1"/>
    <col min="9" max="9" width="9.875" customWidth="1"/>
    <col min="10" max="10" width="8" customWidth="1"/>
    <col min="11" max="11" width="10.875" customWidth="1"/>
    <col min="12" max="12" width="12.75" customWidth="1"/>
    <col min="13" max="13" width="19.75" customWidth="1"/>
    <col min="14" max="14" width="7.625" customWidth="1"/>
    <col min="15" max="15" width="5.125" customWidth="1"/>
    <col min="16" max="16" width="9" customWidth="1"/>
    <col min="17" max="24" width="5.25" customWidth="1"/>
  </cols>
  <sheetData>
    <row r="2" spans="1:25" ht="31.5" customHeight="1" x14ac:dyDescent="0.15">
      <c r="C2" s="13" t="s">
        <v>1</v>
      </c>
      <c r="P2" s="51">
        <f ca="1">TODAY()</f>
        <v>42948</v>
      </c>
      <c r="Q2" s="7"/>
      <c r="R2" s="7"/>
      <c r="S2" s="7"/>
      <c r="T2" s="7"/>
      <c r="X2" s="7"/>
    </row>
    <row r="3" spans="1:25" x14ac:dyDescent="0.15">
      <c r="A3" s="1"/>
      <c r="B3" s="57" t="s">
        <v>6</v>
      </c>
      <c r="C3" s="58"/>
      <c r="D3" s="58"/>
      <c r="E3" s="59"/>
      <c r="G3" s="8"/>
      <c r="H3" s="24" t="s">
        <v>15</v>
      </c>
      <c r="I3" s="15"/>
      <c r="J3" s="15"/>
      <c r="K3" s="16"/>
      <c r="L3" s="14" t="s">
        <v>0</v>
      </c>
      <c r="M3" s="15"/>
      <c r="N3" s="15"/>
      <c r="O3" s="15"/>
      <c r="P3" s="15"/>
      <c r="Q3" s="57" t="s">
        <v>10</v>
      </c>
      <c r="R3" s="58"/>
      <c r="S3" s="58"/>
      <c r="T3" s="58"/>
      <c r="U3" s="58"/>
      <c r="V3" s="58"/>
      <c r="W3" s="58"/>
      <c r="X3" s="59"/>
    </row>
    <row r="4" spans="1:25" ht="20.25" customHeight="1" x14ac:dyDescent="0.15">
      <c r="A4" s="47" t="s">
        <v>13</v>
      </c>
      <c r="B4" s="17" t="s">
        <v>2</v>
      </c>
      <c r="C4" s="44" t="s">
        <v>3</v>
      </c>
      <c r="D4" s="17" t="s">
        <v>4</v>
      </c>
      <c r="E4" s="17" t="s">
        <v>5</v>
      </c>
      <c r="F4" s="25"/>
      <c r="G4" s="5" t="s">
        <v>11</v>
      </c>
      <c r="H4" s="17" t="s">
        <v>4</v>
      </c>
      <c r="I4" s="17" t="s">
        <v>8</v>
      </c>
      <c r="J4" s="17" t="s">
        <v>7</v>
      </c>
      <c r="K4" s="48" t="s">
        <v>5</v>
      </c>
      <c r="L4" s="5" t="s">
        <v>11</v>
      </c>
      <c r="M4" s="45" t="s">
        <v>4</v>
      </c>
      <c r="N4" s="17" t="s">
        <v>8</v>
      </c>
      <c r="O4" s="49" t="s">
        <v>9</v>
      </c>
      <c r="P4" s="17" t="s">
        <v>5</v>
      </c>
      <c r="Q4" s="50" t="s">
        <v>12</v>
      </c>
      <c r="R4" s="50" t="s">
        <v>20</v>
      </c>
      <c r="S4" s="50" t="s">
        <v>21</v>
      </c>
      <c r="T4" s="50" t="s">
        <v>22</v>
      </c>
      <c r="U4" s="50" t="s">
        <v>23</v>
      </c>
      <c r="V4" s="50" t="s">
        <v>24</v>
      </c>
      <c r="W4" s="50" t="s">
        <v>25</v>
      </c>
      <c r="X4" s="17" t="s">
        <v>14</v>
      </c>
    </row>
    <row r="5" spans="1:25" x14ac:dyDescent="0.15">
      <c r="Y5" s="7"/>
    </row>
    <row r="6" spans="1:25" x14ac:dyDescent="0.15">
      <c r="Y6" s="7"/>
    </row>
  </sheetData>
  <mergeCells count="2">
    <mergeCell ref="B3:E3"/>
    <mergeCell ref="Q3:X3"/>
  </mergeCells>
  <phoneticPr fontId="1"/>
  <printOptions horizontalCentered="1"/>
  <pageMargins left="0.43307086614173229" right="3.937007874015748E-2" top="0" bottom="0" header="0.31496062992125984" footer="0.31496062992125984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8"/>
  <sheetViews>
    <sheetView tabSelected="1" zoomScale="80" zoomScaleNormal="80" workbookViewId="0">
      <selection activeCell="I5" sqref="I5"/>
    </sheetView>
  </sheetViews>
  <sheetFormatPr defaultRowHeight="13.5" x14ac:dyDescent="0.15"/>
  <cols>
    <col min="1" max="1" width="5.5" customWidth="1"/>
    <col min="2" max="2" width="8.5" customWidth="1"/>
    <col min="3" max="3" width="18.375" customWidth="1"/>
    <col min="4" max="4" width="19" customWidth="1"/>
    <col min="5" max="5" width="9.5" customWidth="1"/>
    <col min="6" max="6" width="0.25" customWidth="1"/>
    <col min="7" max="7" width="10.875" customWidth="1"/>
    <col min="8" max="8" width="24.625" customWidth="1"/>
    <col min="9" max="9" width="9.875" customWidth="1"/>
    <col min="10" max="10" width="8" customWidth="1"/>
    <col min="11" max="11" width="10.875" customWidth="1"/>
    <col min="12" max="12" width="12.75" customWidth="1"/>
    <col min="13" max="13" width="19.75" customWidth="1"/>
    <col min="14" max="14" width="7.625" customWidth="1"/>
    <col min="15" max="15" width="5.125" customWidth="1"/>
    <col min="16" max="16" width="9" customWidth="1"/>
    <col min="17" max="24" width="5.25" customWidth="1"/>
  </cols>
  <sheetData>
    <row r="2" spans="1:25" ht="31.5" customHeight="1" x14ac:dyDescent="0.15">
      <c r="C2" s="13" t="s">
        <v>1</v>
      </c>
      <c r="P2" s="51">
        <f ca="1">TODAY()</f>
        <v>42948</v>
      </c>
      <c r="Q2" s="7"/>
      <c r="R2" s="7"/>
      <c r="S2" s="7"/>
      <c r="T2" s="7"/>
      <c r="X2" s="7"/>
    </row>
    <row r="3" spans="1:25" x14ac:dyDescent="0.15">
      <c r="A3" s="1"/>
      <c r="B3" s="57" t="s">
        <v>6</v>
      </c>
      <c r="C3" s="58"/>
      <c r="D3" s="58"/>
      <c r="E3" s="59"/>
      <c r="G3" s="8"/>
      <c r="H3" s="44" t="s">
        <v>15</v>
      </c>
      <c r="I3" s="45"/>
      <c r="J3" s="45"/>
      <c r="K3" s="46"/>
      <c r="L3" s="44" t="s">
        <v>0</v>
      </c>
      <c r="M3" s="45"/>
      <c r="N3" s="45"/>
      <c r="O3" s="45"/>
      <c r="P3" s="45"/>
      <c r="Q3" s="57" t="s">
        <v>10</v>
      </c>
      <c r="R3" s="58"/>
      <c r="S3" s="58"/>
      <c r="T3" s="58"/>
      <c r="U3" s="58"/>
      <c r="V3" s="58"/>
      <c r="W3" s="58"/>
      <c r="X3" s="59"/>
    </row>
    <row r="4" spans="1:25" ht="20.25" customHeight="1" x14ac:dyDescent="0.15">
      <c r="A4" s="47" t="s">
        <v>13</v>
      </c>
      <c r="B4" s="17" t="s">
        <v>2</v>
      </c>
      <c r="C4" s="44" t="s">
        <v>3</v>
      </c>
      <c r="D4" s="17" t="s">
        <v>4</v>
      </c>
      <c r="E4" s="17" t="s">
        <v>5</v>
      </c>
      <c r="G4" s="6" t="s">
        <v>11</v>
      </c>
      <c r="H4" s="34" t="s">
        <v>4</v>
      </c>
      <c r="I4" s="34" t="s">
        <v>8</v>
      </c>
      <c r="J4" s="34" t="s">
        <v>7</v>
      </c>
      <c r="K4" s="36" t="s">
        <v>5</v>
      </c>
      <c r="L4" s="6" t="s">
        <v>11</v>
      </c>
      <c r="M4" s="37" t="s">
        <v>4</v>
      </c>
      <c r="N4" s="34" t="s">
        <v>8</v>
      </c>
      <c r="O4" s="19" t="s">
        <v>9</v>
      </c>
      <c r="P4" s="34" t="s">
        <v>5</v>
      </c>
      <c r="Q4" s="38" t="s">
        <v>12</v>
      </c>
      <c r="R4" s="38" t="s">
        <v>20</v>
      </c>
      <c r="S4" s="38" t="s">
        <v>21</v>
      </c>
      <c r="T4" s="38" t="s">
        <v>22</v>
      </c>
      <c r="U4" s="38" t="s">
        <v>23</v>
      </c>
      <c r="V4" s="38" t="s">
        <v>24</v>
      </c>
      <c r="W4" s="38" t="s">
        <v>25</v>
      </c>
      <c r="X4" s="34" t="s">
        <v>14</v>
      </c>
    </row>
    <row r="5" spans="1:25" x14ac:dyDescent="0.15">
      <c r="A5" s="2"/>
      <c r="B5" s="6"/>
      <c r="C5" s="2"/>
      <c r="D5" s="27"/>
      <c r="E5" s="55"/>
      <c r="F5" s="31"/>
      <c r="G5" s="40"/>
      <c r="H5" s="40"/>
      <c r="I5" s="60"/>
      <c r="J5" s="11"/>
      <c r="K5" s="52"/>
      <c r="L5" s="40"/>
      <c r="M5" s="40"/>
      <c r="N5" s="60"/>
      <c r="O5" s="11"/>
      <c r="P5" s="52"/>
      <c r="Q5" s="31"/>
      <c r="R5" s="1"/>
      <c r="S5" s="31"/>
      <c r="T5" s="1"/>
      <c r="U5" s="31"/>
      <c r="V5" s="1"/>
      <c r="W5" s="1"/>
      <c r="X5" s="1"/>
    </row>
    <row r="6" spans="1:25" ht="14.25" thickBot="1" x14ac:dyDescent="0.2">
      <c r="A6" s="3"/>
      <c r="B6" s="3"/>
      <c r="C6" s="3"/>
      <c r="D6" s="5"/>
      <c r="E6" s="56"/>
      <c r="F6" s="25"/>
      <c r="G6" s="23"/>
      <c r="H6" s="23"/>
      <c r="I6" s="61"/>
      <c r="J6" s="29"/>
      <c r="K6" s="54"/>
      <c r="L6" s="32"/>
      <c r="M6" s="32"/>
      <c r="N6" s="62"/>
      <c r="O6" s="33"/>
      <c r="P6" s="53"/>
      <c r="Q6" s="30"/>
      <c r="R6" s="4"/>
      <c r="S6" s="9"/>
      <c r="T6" s="4"/>
      <c r="U6" s="9"/>
      <c r="V6" s="4"/>
      <c r="W6" s="4"/>
      <c r="X6" s="4"/>
    </row>
    <row r="7" spans="1:25" x14ac:dyDescent="0.15">
      <c r="Y7" s="7"/>
    </row>
    <row r="8" spans="1:25" x14ac:dyDescent="0.15">
      <c r="Y8" s="7"/>
    </row>
  </sheetData>
  <mergeCells count="2">
    <mergeCell ref="B3:E3"/>
    <mergeCell ref="Q3:X3"/>
  </mergeCells>
  <phoneticPr fontId="4"/>
  <conditionalFormatting sqref="N5:N6 I5:I6">
    <cfRule type="expression" dxfId="0" priority="1">
      <formula>INDIRECT(ADDRESS(ROW(),COLUMN()))=TRUNC(INDIRECT(ADDRESS(ROW(),COLUMN())))</formula>
    </cfRule>
  </conditionalFormatting>
  <printOptions horizontalCentered="1"/>
  <pageMargins left="0.43307086614173229" right="3.937007874015748E-2" top="0" bottom="0" header="0.31496062992125984" footer="0.31496062992125984"/>
  <pageSetup paperSize="9" scale="5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37"/>
  <sheetViews>
    <sheetView zoomScale="80" zoomScaleNormal="80" workbookViewId="0">
      <selection activeCell="C44" sqref="C44"/>
    </sheetView>
  </sheetViews>
  <sheetFormatPr defaultRowHeight="13.5" x14ac:dyDescent="0.15"/>
  <cols>
    <col min="1" max="1" width="5.5" customWidth="1"/>
    <col min="2" max="2" width="8.5" customWidth="1"/>
    <col min="3" max="3" width="18.375" customWidth="1"/>
    <col min="4" max="4" width="19" customWidth="1"/>
    <col min="5" max="5" width="9.5" customWidth="1"/>
    <col min="6" max="6" width="0.25" customWidth="1"/>
    <col min="7" max="7" width="10.875" customWidth="1"/>
    <col min="8" max="8" width="24.625" customWidth="1"/>
    <col min="9" max="9" width="9.875" customWidth="1"/>
    <col min="10" max="10" width="8" customWidth="1"/>
    <col min="11" max="11" width="10.875" customWidth="1"/>
    <col min="12" max="12" width="12.75" customWidth="1"/>
    <col min="13" max="13" width="19.75" customWidth="1"/>
    <col min="14" max="14" width="7.625" customWidth="1"/>
    <col min="15" max="15" width="5.125" customWidth="1"/>
    <col min="16" max="16" width="9" customWidth="1"/>
    <col min="17" max="24" width="5.25" customWidth="1"/>
  </cols>
  <sheetData>
    <row r="2" spans="1:24" ht="31.5" customHeight="1" x14ac:dyDescent="0.15">
      <c r="C2" s="13" t="s">
        <v>1</v>
      </c>
      <c r="P2">
        <v>20150331</v>
      </c>
      <c r="Q2" s="7"/>
      <c r="R2" s="7"/>
      <c r="S2" s="7"/>
      <c r="T2" s="7"/>
      <c r="X2" s="7"/>
    </row>
    <row r="3" spans="1:24" x14ac:dyDescent="0.15">
      <c r="A3" s="1"/>
      <c r="B3" s="57" t="s">
        <v>6</v>
      </c>
      <c r="C3" s="58"/>
      <c r="D3" s="58"/>
      <c r="E3" s="59"/>
      <c r="G3" s="8"/>
      <c r="H3" s="41" t="s">
        <v>15</v>
      </c>
      <c r="I3" s="42"/>
      <c r="J3" s="42"/>
      <c r="K3" s="43"/>
      <c r="L3" s="41" t="s">
        <v>0</v>
      </c>
      <c r="M3" s="42"/>
      <c r="N3" s="42"/>
      <c r="O3" s="42"/>
      <c r="P3" s="42"/>
      <c r="Q3" s="57" t="s">
        <v>10</v>
      </c>
      <c r="R3" s="58"/>
      <c r="S3" s="58"/>
      <c r="T3" s="58"/>
      <c r="U3" s="58"/>
      <c r="V3" s="58"/>
      <c r="W3" s="58"/>
      <c r="X3" s="59"/>
    </row>
    <row r="4" spans="1:24" ht="20.25" customHeight="1" x14ac:dyDescent="0.15">
      <c r="A4" s="1" t="s">
        <v>13</v>
      </c>
      <c r="B4" s="34" t="s">
        <v>2</v>
      </c>
      <c r="C4" s="35" t="s">
        <v>3</v>
      </c>
      <c r="D4" s="17" t="s">
        <v>4</v>
      </c>
      <c r="E4" s="34" t="s">
        <v>5</v>
      </c>
      <c r="G4" s="6" t="s">
        <v>11</v>
      </c>
      <c r="H4" s="34" t="s">
        <v>4</v>
      </c>
      <c r="I4" s="34" t="s">
        <v>8</v>
      </c>
      <c r="J4" s="34" t="s">
        <v>7</v>
      </c>
      <c r="K4" s="36" t="s">
        <v>5</v>
      </c>
      <c r="L4" s="6" t="s">
        <v>11</v>
      </c>
      <c r="M4" s="37" t="s">
        <v>4</v>
      </c>
      <c r="N4" s="34" t="s">
        <v>8</v>
      </c>
      <c r="O4" s="19" t="s">
        <v>9</v>
      </c>
      <c r="P4" s="34" t="s">
        <v>5</v>
      </c>
      <c r="Q4" s="38" t="s">
        <v>12</v>
      </c>
      <c r="R4" s="38" t="s">
        <v>20</v>
      </c>
      <c r="S4" s="38" t="s">
        <v>21</v>
      </c>
      <c r="T4" s="38" t="s">
        <v>22</v>
      </c>
      <c r="U4" s="38" t="s">
        <v>23</v>
      </c>
      <c r="V4" s="38" t="s">
        <v>24</v>
      </c>
      <c r="W4" s="38" t="s">
        <v>25</v>
      </c>
      <c r="X4" s="34" t="s">
        <v>14</v>
      </c>
    </row>
    <row r="5" spans="1:24" x14ac:dyDescent="0.15">
      <c r="A5" s="1" t="s">
        <v>26</v>
      </c>
      <c r="B5" s="12">
        <v>10315</v>
      </c>
      <c r="C5" s="1" t="s">
        <v>16</v>
      </c>
      <c r="D5" s="27" t="s">
        <v>17</v>
      </c>
      <c r="E5" s="26">
        <v>2150000</v>
      </c>
      <c r="F5" s="31"/>
      <c r="G5" s="40" t="s">
        <v>62</v>
      </c>
      <c r="H5" s="40" t="s">
        <v>27</v>
      </c>
      <c r="I5" s="11">
        <v>6.9</v>
      </c>
      <c r="J5" s="11">
        <v>20</v>
      </c>
      <c r="K5" s="11">
        <f>I5*J5</f>
        <v>138</v>
      </c>
      <c r="L5" s="40" t="s">
        <v>75</v>
      </c>
      <c r="M5" s="40" t="s">
        <v>40</v>
      </c>
      <c r="N5" s="11">
        <v>3500</v>
      </c>
      <c r="O5" s="11">
        <v>6</v>
      </c>
      <c r="P5" s="11">
        <v>21000</v>
      </c>
      <c r="Q5" s="31"/>
      <c r="R5" s="1"/>
      <c r="S5" s="31"/>
      <c r="T5" s="1"/>
      <c r="U5" s="31"/>
      <c r="V5" s="1"/>
      <c r="W5" s="1"/>
      <c r="X5" s="1"/>
    </row>
    <row r="6" spans="1:24" x14ac:dyDescent="0.15">
      <c r="A6" s="2"/>
      <c r="B6" s="2"/>
      <c r="C6" s="2"/>
      <c r="D6" s="2"/>
      <c r="E6" s="2"/>
      <c r="F6" s="7"/>
      <c r="G6" s="40" t="s">
        <v>63</v>
      </c>
      <c r="H6" s="40" t="s">
        <v>28</v>
      </c>
      <c r="I6" s="11">
        <v>1814.81</v>
      </c>
      <c r="J6" s="11">
        <v>1</v>
      </c>
      <c r="K6" s="11">
        <f t="shared" ref="K6:K33" si="0">I6*J6</f>
        <v>1814.81</v>
      </c>
      <c r="L6" s="40" t="s">
        <v>81</v>
      </c>
      <c r="M6" s="40" t="s">
        <v>46</v>
      </c>
      <c r="N6" s="11">
        <v>6296.3</v>
      </c>
      <c r="O6" s="11">
        <v>1</v>
      </c>
      <c r="P6" s="11">
        <v>6296</v>
      </c>
      <c r="Q6" s="7"/>
      <c r="R6" s="2"/>
      <c r="S6" s="7"/>
      <c r="T6" s="2"/>
      <c r="U6" s="7"/>
      <c r="V6" s="2"/>
      <c r="W6" s="2"/>
      <c r="X6" s="2"/>
    </row>
    <row r="7" spans="1:24" x14ac:dyDescent="0.15">
      <c r="A7" s="2"/>
      <c r="B7" s="2"/>
      <c r="C7" s="2"/>
      <c r="D7" s="2"/>
      <c r="E7" s="2"/>
      <c r="F7" s="7"/>
      <c r="G7" s="40" t="s">
        <v>64</v>
      </c>
      <c r="H7" s="40" t="s">
        <v>29</v>
      </c>
      <c r="I7" s="11">
        <v>38000</v>
      </c>
      <c r="J7" s="11">
        <v>1</v>
      </c>
      <c r="K7" s="11">
        <f t="shared" si="0"/>
        <v>38000</v>
      </c>
      <c r="L7" s="40" t="s">
        <v>85</v>
      </c>
      <c r="M7" s="40" t="s">
        <v>50</v>
      </c>
      <c r="N7" s="11">
        <v>6800</v>
      </c>
      <c r="O7" s="11">
        <v>1</v>
      </c>
      <c r="P7" s="11">
        <v>6800</v>
      </c>
      <c r="Q7" s="7"/>
      <c r="R7" s="2"/>
      <c r="S7" s="7"/>
      <c r="T7" s="2"/>
      <c r="U7" s="7"/>
      <c r="V7" s="2"/>
      <c r="W7" s="2"/>
      <c r="X7" s="2"/>
    </row>
    <row r="8" spans="1:24" x14ac:dyDescent="0.15">
      <c r="A8" s="2"/>
      <c r="B8" s="2"/>
      <c r="C8" s="2"/>
      <c r="D8" s="2"/>
      <c r="E8" s="2"/>
      <c r="F8" s="7"/>
      <c r="G8" s="40" t="s">
        <v>65</v>
      </c>
      <c r="H8" s="40" t="s">
        <v>30</v>
      </c>
      <c r="I8" s="11">
        <v>12000</v>
      </c>
      <c r="J8" s="11">
        <v>1</v>
      </c>
      <c r="K8" s="11">
        <f t="shared" si="0"/>
        <v>12000</v>
      </c>
      <c r="L8" s="40" t="s">
        <v>88</v>
      </c>
      <c r="M8" s="40" t="s">
        <v>53</v>
      </c>
      <c r="N8" s="11">
        <v>8240.74</v>
      </c>
      <c r="O8" s="11">
        <v>1</v>
      </c>
      <c r="P8" s="11">
        <v>8241</v>
      </c>
      <c r="Q8" s="7"/>
      <c r="R8" s="2"/>
      <c r="S8" s="7"/>
      <c r="T8" s="2"/>
      <c r="U8" s="7"/>
      <c r="V8" s="2"/>
      <c r="W8" s="2"/>
      <c r="X8" s="2"/>
    </row>
    <row r="9" spans="1:24" x14ac:dyDescent="0.15">
      <c r="A9" s="2"/>
      <c r="B9" s="2"/>
      <c r="C9" s="2"/>
      <c r="D9" s="2"/>
      <c r="E9" s="2"/>
      <c r="F9" s="7"/>
      <c r="G9" s="40" t="s">
        <v>66</v>
      </c>
      <c r="H9" s="40" t="s">
        <v>31</v>
      </c>
      <c r="I9" s="11">
        <v>145</v>
      </c>
      <c r="J9" s="11">
        <v>530</v>
      </c>
      <c r="K9" s="11">
        <f t="shared" si="0"/>
        <v>76850</v>
      </c>
      <c r="L9" s="40" t="s">
        <v>73</v>
      </c>
      <c r="M9" s="40" t="s">
        <v>38</v>
      </c>
      <c r="N9" s="11">
        <v>400000</v>
      </c>
      <c r="O9" s="11">
        <v>1</v>
      </c>
      <c r="P9" s="11">
        <v>400000</v>
      </c>
      <c r="Q9" s="7"/>
      <c r="R9" s="2"/>
      <c r="S9" s="7"/>
      <c r="T9" s="2"/>
      <c r="U9" s="7"/>
      <c r="V9" s="2"/>
      <c r="W9" s="2"/>
      <c r="X9" s="2"/>
    </row>
    <row r="10" spans="1:24" x14ac:dyDescent="0.15">
      <c r="A10" s="2"/>
      <c r="B10" s="2"/>
      <c r="C10" s="2"/>
      <c r="D10" s="2"/>
      <c r="E10" s="2"/>
      <c r="F10" s="7"/>
      <c r="G10" s="40" t="s">
        <v>67</v>
      </c>
      <c r="H10" s="40" t="s">
        <v>32</v>
      </c>
      <c r="I10" s="11">
        <v>6800</v>
      </c>
      <c r="J10" s="11">
        <v>2</v>
      </c>
      <c r="K10" s="11">
        <f t="shared" si="0"/>
        <v>13600</v>
      </c>
      <c r="L10" s="40" t="s">
        <v>74</v>
      </c>
      <c r="M10" s="40" t="s">
        <v>39</v>
      </c>
      <c r="N10" s="11">
        <v>188050</v>
      </c>
      <c r="O10" s="11">
        <v>1</v>
      </c>
      <c r="P10" s="11">
        <v>188050</v>
      </c>
      <c r="Q10" s="7"/>
      <c r="R10" s="2"/>
      <c r="S10" s="7"/>
      <c r="T10" s="2"/>
      <c r="U10" s="7"/>
      <c r="V10" s="2"/>
      <c r="W10" s="2"/>
      <c r="X10" s="2"/>
    </row>
    <row r="11" spans="1:24" x14ac:dyDescent="0.15">
      <c r="A11" s="2"/>
      <c r="B11" s="2"/>
      <c r="C11" s="2"/>
      <c r="D11" s="2"/>
      <c r="E11" s="2"/>
      <c r="F11" s="7"/>
      <c r="G11" s="40" t="s">
        <v>68</v>
      </c>
      <c r="H11" s="40" t="s">
        <v>33</v>
      </c>
      <c r="I11" s="11">
        <v>2500</v>
      </c>
      <c r="J11" s="11">
        <v>5</v>
      </c>
      <c r="K11" s="11">
        <f t="shared" si="0"/>
        <v>12500</v>
      </c>
      <c r="L11" s="40" t="s">
        <v>78</v>
      </c>
      <c r="M11" s="40" t="s">
        <v>43</v>
      </c>
      <c r="N11" s="11">
        <v>143150</v>
      </c>
      <c r="O11" s="11">
        <v>1</v>
      </c>
      <c r="P11" s="11">
        <v>143150</v>
      </c>
      <c r="Q11" s="7"/>
      <c r="R11" s="2"/>
      <c r="S11" s="7"/>
      <c r="T11" s="2"/>
      <c r="U11" s="7"/>
      <c r="V11" s="2"/>
      <c r="W11" s="2"/>
      <c r="X11" s="2"/>
    </row>
    <row r="12" spans="1:24" x14ac:dyDescent="0.15">
      <c r="A12" s="2"/>
      <c r="B12" s="2"/>
      <c r="C12" s="2"/>
      <c r="D12" s="2"/>
      <c r="E12" s="2"/>
      <c r="F12" s="7"/>
      <c r="G12" s="40" t="s">
        <v>69</v>
      </c>
      <c r="H12" s="40" t="s">
        <v>34</v>
      </c>
      <c r="I12" s="11">
        <v>36000</v>
      </c>
      <c r="J12" s="11">
        <v>1</v>
      </c>
      <c r="K12" s="11">
        <f t="shared" si="0"/>
        <v>36000</v>
      </c>
      <c r="L12" s="18"/>
      <c r="M12" s="18"/>
      <c r="N12" s="22"/>
      <c r="O12" s="22"/>
      <c r="P12" s="22"/>
      <c r="Q12" s="7"/>
      <c r="R12" s="2"/>
      <c r="S12" s="7"/>
      <c r="T12" s="2"/>
      <c r="U12" s="7"/>
      <c r="V12" s="2"/>
      <c r="W12" s="2"/>
      <c r="X12" s="2"/>
    </row>
    <row r="13" spans="1:24" x14ac:dyDescent="0.15">
      <c r="A13" s="2"/>
      <c r="B13" s="2"/>
      <c r="C13" s="2"/>
      <c r="D13" s="2" t="s">
        <v>14</v>
      </c>
      <c r="E13" s="2"/>
      <c r="F13" s="7"/>
      <c r="G13" s="40" t="s">
        <v>70</v>
      </c>
      <c r="H13" s="40" t="s">
        <v>35</v>
      </c>
      <c r="I13" s="11">
        <v>10.7</v>
      </c>
      <c r="J13" s="11">
        <v>20</v>
      </c>
      <c r="K13" s="11">
        <f t="shared" si="0"/>
        <v>214</v>
      </c>
      <c r="L13" s="18"/>
      <c r="M13" s="18"/>
      <c r="N13" s="22"/>
      <c r="O13" s="22"/>
      <c r="P13" s="22"/>
      <c r="Q13" s="7"/>
      <c r="R13" s="2"/>
      <c r="S13" s="7"/>
      <c r="T13" s="2"/>
      <c r="U13" s="7"/>
      <c r="V13" s="2"/>
      <c r="W13" s="2"/>
      <c r="X13" s="2"/>
    </row>
    <row r="14" spans="1:24" x14ac:dyDescent="0.15">
      <c r="A14" s="2"/>
      <c r="B14" s="2"/>
      <c r="C14" s="2"/>
      <c r="D14" s="39">
        <f>K35+P35</f>
        <v>1138776.8</v>
      </c>
      <c r="E14" s="2"/>
      <c r="F14" s="7"/>
      <c r="G14" s="40" t="s">
        <v>71</v>
      </c>
      <c r="H14" s="40" t="s">
        <v>36</v>
      </c>
      <c r="I14" s="11">
        <v>20000</v>
      </c>
      <c r="J14" s="11">
        <v>1</v>
      </c>
      <c r="K14" s="11">
        <f t="shared" si="0"/>
        <v>20000</v>
      </c>
      <c r="L14" s="18"/>
      <c r="M14" s="18"/>
      <c r="N14" s="22"/>
      <c r="O14" s="22"/>
      <c r="P14" s="22"/>
      <c r="Q14" s="7"/>
      <c r="R14" s="2"/>
      <c r="S14" s="7"/>
      <c r="T14" s="2"/>
      <c r="U14" s="7"/>
      <c r="V14" s="2"/>
      <c r="W14" s="2"/>
      <c r="X14" s="2"/>
    </row>
    <row r="15" spans="1:24" x14ac:dyDescent="0.15">
      <c r="A15" s="2"/>
      <c r="B15" s="2"/>
      <c r="C15" s="2"/>
      <c r="D15" s="2"/>
      <c r="E15" s="2"/>
      <c r="F15" s="7"/>
      <c r="G15" s="40" t="s">
        <v>72</v>
      </c>
      <c r="H15" s="40" t="s">
        <v>37</v>
      </c>
      <c r="I15" s="11">
        <v>53.8</v>
      </c>
      <c r="J15" s="11">
        <v>20</v>
      </c>
      <c r="K15" s="11">
        <f t="shared" si="0"/>
        <v>1076</v>
      </c>
      <c r="L15" s="18"/>
      <c r="M15" s="18"/>
      <c r="N15" s="22"/>
      <c r="O15" s="22"/>
      <c r="P15" s="22"/>
      <c r="Q15" s="7"/>
      <c r="R15" s="2"/>
      <c r="S15" s="7"/>
      <c r="T15" s="2"/>
      <c r="U15" s="7"/>
      <c r="V15" s="2"/>
      <c r="W15" s="2"/>
      <c r="X15" s="2"/>
    </row>
    <row r="16" spans="1:24" x14ac:dyDescent="0.15">
      <c r="A16" s="2"/>
      <c r="B16" s="2"/>
      <c r="C16" s="2"/>
      <c r="D16" s="2"/>
      <c r="E16" s="2"/>
      <c r="F16" s="7"/>
      <c r="G16" s="40" t="s">
        <v>76</v>
      </c>
      <c r="H16" s="40" t="s">
        <v>41</v>
      </c>
      <c r="I16" s="11">
        <v>890</v>
      </c>
      <c r="J16" s="11">
        <v>4</v>
      </c>
      <c r="K16" s="11">
        <f t="shared" si="0"/>
        <v>3560</v>
      </c>
      <c r="L16" s="18"/>
      <c r="M16" s="18"/>
      <c r="N16" s="22"/>
      <c r="O16" s="22"/>
      <c r="P16" s="22"/>
      <c r="Q16" s="7"/>
      <c r="R16" s="2"/>
      <c r="S16" s="7"/>
      <c r="T16" s="2"/>
      <c r="U16" s="7"/>
      <c r="V16" s="2"/>
      <c r="W16" s="2"/>
      <c r="X16" s="2"/>
    </row>
    <row r="17" spans="1:24" x14ac:dyDescent="0.15">
      <c r="A17" s="2"/>
      <c r="B17" s="2"/>
      <c r="C17" s="2"/>
      <c r="D17" s="2"/>
      <c r="E17" s="2"/>
      <c r="F17" s="7"/>
      <c r="G17" s="40" t="s">
        <v>77</v>
      </c>
      <c r="H17" s="40" t="s">
        <v>42</v>
      </c>
      <c r="I17" s="11">
        <v>60000</v>
      </c>
      <c r="J17" s="11">
        <v>1</v>
      </c>
      <c r="K17" s="11">
        <f t="shared" si="0"/>
        <v>60000</v>
      </c>
      <c r="L17" s="18"/>
      <c r="M17" s="18"/>
      <c r="N17" s="22"/>
      <c r="O17" s="22"/>
      <c r="P17" s="22"/>
      <c r="Q17" s="7"/>
      <c r="R17" s="2"/>
      <c r="S17" s="7"/>
      <c r="T17" s="2"/>
      <c r="U17" s="7"/>
      <c r="V17" s="2"/>
      <c r="W17" s="2"/>
      <c r="X17" s="2"/>
    </row>
    <row r="18" spans="1:24" x14ac:dyDescent="0.15">
      <c r="A18" s="2"/>
      <c r="B18" s="2"/>
      <c r="C18" s="2"/>
      <c r="D18" s="2"/>
      <c r="E18" s="2"/>
      <c r="F18" s="7"/>
      <c r="G18" s="40" t="s">
        <v>79</v>
      </c>
      <c r="H18" s="40" t="s">
        <v>44</v>
      </c>
      <c r="I18" s="11">
        <v>2900</v>
      </c>
      <c r="J18" s="11">
        <v>5</v>
      </c>
      <c r="K18" s="11">
        <f t="shared" si="0"/>
        <v>14500</v>
      </c>
      <c r="L18" s="18"/>
      <c r="M18" s="18"/>
      <c r="N18" s="22"/>
      <c r="O18" s="22"/>
      <c r="P18" s="22"/>
      <c r="Q18" s="7"/>
      <c r="R18" s="2"/>
      <c r="S18" s="7"/>
      <c r="T18" s="2"/>
      <c r="U18" s="7"/>
      <c r="V18" s="2"/>
      <c r="W18" s="2"/>
      <c r="X18" s="2"/>
    </row>
    <row r="19" spans="1:24" x14ac:dyDescent="0.15">
      <c r="A19" s="2"/>
      <c r="B19" s="2"/>
      <c r="C19" s="2"/>
      <c r="D19" s="2"/>
      <c r="E19" s="2"/>
      <c r="F19" s="7"/>
      <c r="G19" s="40" t="s">
        <v>80</v>
      </c>
      <c r="H19" s="40" t="s">
        <v>45</v>
      </c>
      <c r="I19" s="11">
        <v>2032.41</v>
      </c>
      <c r="J19" s="11">
        <v>1</v>
      </c>
      <c r="K19" s="11">
        <f t="shared" si="0"/>
        <v>2032.41</v>
      </c>
      <c r="L19" s="18"/>
      <c r="M19" s="18"/>
      <c r="N19" s="22"/>
      <c r="O19" s="22"/>
      <c r="P19" s="22"/>
      <c r="Q19" s="7"/>
      <c r="R19" s="2"/>
      <c r="S19" s="7"/>
      <c r="T19" s="2"/>
      <c r="U19" s="7"/>
      <c r="V19" s="2"/>
      <c r="W19" s="2"/>
      <c r="X19" s="2"/>
    </row>
    <row r="20" spans="1:24" x14ac:dyDescent="0.15">
      <c r="A20" s="2"/>
      <c r="B20" s="2"/>
      <c r="C20" s="2"/>
      <c r="D20" s="2"/>
      <c r="E20" s="2"/>
      <c r="F20" s="7"/>
      <c r="G20" s="40" t="s">
        <v>82</v>
      </c>
      <c r="H20" s="40" t="s">
        <v>47</v>
      </c>
      <c r="I20" s="11">
        <v>582</v>
      </c>
      <c r="J20" s="11">
        <v>1</v>
      </c>
      <c r="K20" s="11">
        <f t="shared" si="0"/>
        <v>582</v>
      </c>
      <c r="L20" s="18"/>
      <c r="M20" s="18"/>
      <c r="N20" s="22"/>
      <c r="O20" s="22"/>
      <c r="P20" s="22"/>
      <c r="Q20" s="7"/>
      <c r="R20" s="2"/>
      <c r="S20" s="7"/>
      <c r="T20" s="2"/>
      <c r="U20" s="7"/>
      <c r="V20" s="2"/>
      <c r="W20" s="2"/>
      <c r="X20" s="2"/>
    </row>
    <row r="21" spans="1:24" x14ac:dyDescent="0.15">
      <c r="A21" s="2"/>
      <c r="B21" s="2"/>
      <c r="C21" s="2"/>
      <c r="D21" s="2"/>
      <c r="E21" s="2"/>
      <c r="F21" s="7"/>
      <c r="G21" s="40" t="s">
        <v>83</v>
      </c>
      <c r="H21" s="40" t="s">
        <v>48</v>
      </c>
      <c r="I21" s="11">
        <v>7655</v>
      </c>
      <c r="J21" s="11">
        <v>1</v>
      </c>
      <c r="K21" s="11">
        <f t="shared" si="0"/>
        <v>7655</v>
      </c>
      <c r="L21" s="18"/>
      <c r="M21" s="18"/>
      <c r="N21" s="22"/>
      <c r="O21" s="22"/>
      <c r="P21" s="22"/>
      <c r="Q21" s="7"/>
      <c r="R21" s="2"/>
      <c r="S21" s="7"/>
      <c r="T21" s="2"/>
      <c r="U21" s="7"/>
      <c r="V21" s="2"/>
      <c r="W21" s="2"/>
      <c r="X21" s="2"/>
    </row>
    <row r="22" spans="1:24" x14ac:dyDescent="0.15">
      <c r="A22" s="2"/>
      <c r="B22" s="2"/>
      <c r="C22" s="2"/>
      <c r="D22" s="2"/>
      <c r="E22" s="2"/>
      <c r="F22" s="7"/>
      <c r="G22" s="40" t="s">
        <v>84</v>
      </c>
      <c r="H22" s="40" t="s">
        <v>49</v>
      </c>
      <c r="I22" s="11">
        <v>1950</v>
      </c>
      <c r="J22" s="11">
        <v>1</v>
      </c>
      <c r="K22" s="11">
        <f t="shared" si="0"/>
        <v>1950</v>
      </c>
      <c r="L22" s="18"/>
      <c r="M22" s="18"/>
      <c r="N22" s="22"/>
      <c r="O22" s="22"/>
      <c r="P22" s="22"/>
      <c r="Q22" s="7"/>
      <c r="R22" s="2"/>
      <c r="S22" s="7"/>
      <c r="T22" s="2"/>
      <c r="U22" s="7"/>
      <c r="V22" s="2"/>
      <c r="W22" s="2"/>
      <c r="X22" s="2"/>
    </row>
    <row r="23" spans="1:24" x14ac:dyDescent="0.15">
      <c r="A23" s="2"/>
      <c r="B23" s="2"/>
      <c r="C23" s="2"/>
      <c r="D23" s="2"/>
      <c r="E23" s="2"/>
      <c r="F23" s="7"/>
      <c r="G23" s="40" t="s">
        <v>86</v>
      </c>
      <c r="H23" s="40" t="s">
        <v>51</v>
      </c>
      <c r="I23" s="11">
        <v>1800</v>
      </c>
      <c r="J23" s="11">
        <v>1</v>
      </c>
      <c r="K23" s="11">
        <f t="shared" si="0"/>
        <v>1800</v>
      </c>
      <c r="L23" s="18"/>
      <c r="M23" s="18"/>
      <c r="N23" s="22"/>
      <c r="O23" s="22"/>
      <c r="P23" s="22"/>
      <c r="Q23" s="7"/>
      <c r="R23" s="2"/>
      <c r="S23" s="7"/>
      <c r="T23" s="2"/>
      <c r="U23" s="7"/>
      <c r="V23" s="2"/>
      <c r="W23" s="2"/>
      <c r="X23" s="2"/>
    </row>
    <row r="24" spans="1:24" x14ac:dyDescent="0.15">
      <c r="A24" s="2"/>
      <c r="B24" s="2"/>
      <c r="C24" s="2"/>
      <c r="D24" s="2"/>
      <c r="E24" s="2"/>
      <c r="F24" s="7"/>
      <c r="G24" s="40" t="s">
        <v>87</v>
      </c>
      <c r="H24" s="40" t="s">
        <v>52</v>
      </c>
      <c r="I24" s="11">
        <v>6000</v>
      </c>
      <c r="J24" s="11">
        <v>1</v>
      </c>
      <c r="K24" s="11">
        <f t="shared" si="0"/>
        <v>6000</v>
      </c>
      <c r="L24" s="18"/>
      <c r="M24" s="18"/>
      <c r="N24" s="22"/>
      <c r="O24" s="22"/>
      <c r="P24" s="22"/>
      <c r="Q24" s="7"/>
      <c r="R24" s="2"/>
      <c r="S24" s="7"/>
      <c r="T24" s="2"/>
      <c r="U24" s="7"/>
      <c r="V24" s="2"/>
      <c r="W24" s="2"/>
      <c r="X24" s="2"/>
    </row>
    <row r="25" spans="1:24" x14ac:dyDescent="0.15">
      <c r="A25" s="2"/>
      <c r="B25" s="2"/>
      <c r="C25" s="2"/>
      <c r="D25" s="2"/>
      <c r="E25" s="2"/>
      <c r="F25" s="7"/>
      <c r="G25" s="40" t="s">
        <v>89</v>
      </c>
      <c r="H25" s="40" t="s">
        <v>54</v>
      </c>
      <c r="I25" s="11">
        <v>1480</v>
      </c>
      <c r="J25" s="11">
        <v>10</v>
      </c>
      <c r="K25" s="11">
        <f t="shared" si="0"/>
        <v>14800</v>
      </c>
      <c r="L25" s="18"/>
      <c r="M25" s="18"/>
      <c r="N25" s="22"/>
      <c r="O25" s="22"/>
      <c r="P25" s="22"/>
      <c r="Q25" s="7"/>
      <c r="R25" s="2"/>
      <c r="S25" s="7"/>
      <c r="T25" s="2"/>
      <c r="U25" s="7"/>
      <c r="V25" s="2"/>
      <c r="W25" s="2"/>
      <c r="X25" s="2"/>
    </row>
    <row r="26" spans="1:24" x14ac:dyDescent="0.15">
      <c r="A26" s="2"/>
      <c r="B26" s="2"/>
      <c r="C26" s="2"/>
      <c r="D26" s="2"/>
      <c r="E26" s="2"/>
      <c r="F26" s="7"/>
      <c r="G26" s="40" t="s">
        <v>90</v>
      </c>
      <c r="H26" s="40" t="s">
        <v>55</v>
      </c>
      <c r="I26" s="11">
        <v>3203.7</v>
      </c>
      <c r="J26" s="11">
        <v>1</v>
      </c>
      <c r="K26" s="11">
        <f t="shared" si="0"/>
        <v>3203.7</v>
      </c>
      <c r="L26" s="18"/>
      <c r="M26" s="18"/>
      <c r="N26" s="22"/>
      <c r="O26" s="22"/>
      <c r="P26" s="22"/>
      <c r="Q26" s="7"/>
      <c r="R26" s="2"/>
      <c r="S26" s="7"/>
      <c r="T26" s="2"/>
      <c r="U26" s="7"/>
      <c r="V26" s="2"/>
      <c r="W26" s="2"/>
      <c r="X26" s="2"/>
    </row>
    <row r="27" spans="1:24" x14ac:dyDescent="0.15">
      <c r="A27" s="2"/>
      <c r="B27" s="2"/>
      <c r="C27" s="2"/>
      <c r="D27" s="2"/>
      <c r="E27" s="2"/>
      <c r="F27" s="7"/>
      <c r="G27" s="40" t="s">
        <v>91</v>
      </c>
      <c r="H27" s="40" t="s">
        <v>56</v>
      </c>
      <c r="I27" s="11">
        <v>101.85</v>
      </c>
      <c r="J27" s="11">
        <v>1</v>
      </c>
      <c r="K27" s="11">
        <f t="shared" si="0"/>
        <v>101.85</v>
      </c>
      <c r="L27" s="18"/>
      <c r="M27" s="18"/>
      <c r="N27" s="22"/>
      <c r="O27" s="22"/>
      <c r="P27" s="22"/>
      <c r="Q27" s="7"/>
      <c r="R27" s="2"/>
      <c r="S27" s="7"/>
      <c r="T27" s="2"/>
      <c r="U27" s="7"/>
      <c r="V27" s="2"/>
      <c r="W27" s="2"/>
      <c r="X27" s="2"/>
    </row>
    <row r="28" spans="1:24" x14ac:dyDescent="0.15">
      <c r="A28" s="2"/>
      <c r="B28" s="2"/>
      <c r="C28" s="2"/>
      <c r="D28" s="2"/>
      <c r="E28" s="2"/>
      <c r="F28" s="7"/>
      <c r="G28" s="40" t="s">
        <v>92</v>
      </c>
      <c r="H28" s="40" t="s">
        <v>57</v>
      </c>
      <c r="I28" s="11">
        <v>3867.59</v>
      </c>
      <c r="J28" s="11">
        <v>1</v>
      </c>
      <c r="K28" s="11">
        <f t="shared" si="0"/>
        <v>3867.59</v>
      </c>
      <c r="L28" s="18"/>
      <c r="M28" s="18"/>
      <c r="N28" s="22"/>
      <c r="O28" s="22"/>
      <c r="P28" s="22"/>
      <c r="Q28" s="7"/>
      <c r="R28" s="2"/>
      <c r="S28" s="7"/>
      <c r="T28" s="2"/>
      <c r="U28" s="7"/>
      <c r="V28" s="2"/>
      <c r="W28" s="2"/>
      <c r="X28" s="2"/>
    </row>
    <row r="29" spans="1:24" x14ac:dyDescent="0.15">
      <c r="A29" s="2"/>
      <c r="B29" s="2"/>
      <c r="C29" s="2"/>
      <c r="D29" s="2"/>
      <c r="E29" s="2"/>
      <c r="F29" s="7"/>
      <c r="G29" s="40" t="s">
        <v>93</v>
      </c>
      <c r="H29" s="40" t="s">
        <v>51</v>
      </c>
      <c r="I29" s="11">
        <v>8364.81</v>
      </c>
      <c r="J29" s="11">
        <v>1</v>
      </c>
      <c r="K29" s="11">
        <f t="shared" si="0"/>
        <v>8364.81</v>
      </c>
      <c r="L29" s="18"/>
      <c r="M29" s="18"/>
      <c r="N29" s="22"/>
      <c r="O29" s="22"/>
      <c r="P29" s="22"/>
      <c r="Q29" s="7"/>
      <c r="R29" s="2"/>
      <c r="S29" s="7"/>
      <c r="T29" s="2"/>
      <c r="U29" s="7"/>
      <c r="V29" s="2"/>
      <c r="W29" s="2"/>
      <c r="X29" s="2"/>
    </row>
    <row r="30" spans="1:24" x14ac:dyDescent="0.15">
      <c r="A30" s="2"/>
      <c r="B30" s="2"/>
      <c r="C30" s="2"/>
      <c r="D30" s="2"/>
      <c r="E30" s="2"/>
      <c r="F30" s="7"/>
      <c r="G30" s="40" t="s">
        <v>94</v>
      </c>
      <c r="H30" s="40" t="s">
        <v>58</v>
      </c>
      <c r="I30" s="11">
        <v>1629.63</v>
      </c>
      <c r="J30" s="11">
        <v>1</v>
      </c>
      <c r="K30" s="11">
        <f t="shared" si="0"/>
        <v>1629.63</v>
      </c>
      <c r="L30" s="18"/>
      <c r="M30" s="18"/>
      <c r="N30" s="22"/>
      <c r="O30" s="22"/>
      <c r="P30" s="22"/>
      <c r="Q30" s="7"/>
      <c r="R30" s="2"/>
      <c r="S30" s="7"/>
      <c r="T30" s="2"/>
      <c r="U30" s="7"/>
      <c r="V30" s="2"/>
      <c r="W30" s="2"/>
      <c r="X30" s="2"/>
    </row>
    <row r="31" spans="1:24" x14ac:dyDescent="0.15">
      <c r="A31" s="2"/>
      <c r="B31" s="2"/>
      <c r="C31" s="2"/>
      <c r="D31" s="2"/>
      <c r="E31" s="2"/>
      <c r="F31" s="7"/>
      <c r="G31" s="40" t="s">
        <v>95</v>
      </c>
      <c r="H31" s="40" t="s">
        <v>59</v>
      </c>
      <c r="I31" s="11">
        <v>12960</v>
      </c>
      <c r="J31" s="11">
        <v>1</v>
      </c>
      <c r="K31" s="11">
        <f t="shared" si="0"/>
        <v>12960</v>
      </c>
      <c r="L31" s="18"/>
      <c r="M31" s="18"/>
      <c r="N31" s="22"/>
      <c r="O31" s="22"/>
      <c r="P31" s="22"/>
      <c r="Q31" s="7"/>
      <c r="R31" s="2"/>
      <c r="S31" s="7"/>
      <c r="T31" s="2"/>
      <c r="U31" s="7"/>
      <c r="V31" s="2"/>
      <c r="W31" s="2"/>
      <c r="X31" s="2"/>
    </row>
    <row r="32" spans="1:24" x14ac:dyDescent="0.15">
      <c r="A32" s="2"/>
      <c r="B32" s="2"/>
      <c r="C32" s="2"/>
      <c r="D32" s="2"/>
      <c r="E32" s="2"/>
      <c r="F32" s="7"/>
      <c r="G32" s="40" t="s">
        <v>96</v>
      </c>
      <c r="H32" s="40" t="s">
        <v>60</v>
      </c>
      <c r="I32" s="11">
        <v>762</v>
      </c>
      <c r="J32" s="11">
        <v>5</v>
      </c>
      <c r="K32" s="11">
        <f t="shared" si="0"/>
        <v>3810</v>
      </c>
      <c r="L32" s="18"/>
      <c r="M32" s="18"/>
      <c r="N32" s="22"/>
      <c r="O32" s="22"/>
      <c r="P32" s="22"/>
      <c r="Q32" s="7"/>
      <c r="R32" s="2"/>
      <c r="S32" s="7"/>
      <c r="T32" s="2"/>
      <c r="U32" s="7"/>
      <c r="V32" s="2"/>
      <c r="W32" s="2"/>
      <c r="X32" s="2"/>
    </row>
    <row r="33" spans="1:25" x14ac:dyDescent="0.15">
      <c r="A33" s="2"/>
      <c r="B33" s="2"/>
      <c r="C33" s="2"/>
      <c r="D33" s="2"/>
      <c r="E33" s="2"/>
      <c r="F33" s="7"/>
      <c r="G33" s="40" t="s">
        <v>97</v>
      </c>
      <c r="H33" s="40" t="s">
        <v>61</v>
      </c>
      <c r="I33" s="11">
        <v>6230</v>
      </c>
      <c r="J33" s="11">
        <v>1</v>
      </c>
      <c r="K33" s="11">
        <f t="shared" si="0"/>
        <v>6230</v>
      </c>
      <c r="L33" s="18"/>
      <c r="M33" s="18"/>
      <c r="N33" s="22"/>
      <c r="O33" s="22"/>
      <c r="P33" s="22"/>
      <c r="Q33" s="7"/>
      <c r="R33" s="2"/>
      <c r="S33" s="7"/>
      <c r="T33" s="2"/>
      <c r="U33" s="7"/>
      <c r="V33" s="2"/>
      <c r="W33" s="2"/>
      <c r="X33" s="2"/>
    </row>
    <row r="34" spans="1:25" ht="14.25" thickBot="1" x14ac:dyDescent="0.2">
      <c r="A34" s="2"/>
      <c r="B34" s="2"/>
      <c r="C34" s="2"/>
      <c r="D34" s="20" t="s">
        <v>18</v>
      </c>
      <c r="E34" s="2"/>
      <c r="F34" s="7"/>
      <c r="G34" s="10"/>
      <c r="H34" s="10"/>
      <c r="I34" s="21"/>
      <c r="J34" s="21"/>
      <c r="K34" s="21"/>
      <c r="L34" s="10"/>
      <c r="M34" s="10"/>
      <c r="N34" s="21"/>
      <c r="O34" s="21"/>
      <c r="P34" s="21"/>
      <c r="Q34" s="30"/>
      <c r="R34" s="4"/>
      <c r="S34" s="9"/>
      <c r="T34" s="4"/>
      <c r="U34" s="9"/>
      <c r="V34" s="4"/>
      <c r="W34" s="4"/>
      <c r="X34" s="4"/>
    </row>
    <row r="35" spans="1:25" ht="14.25" thickBot="1" x14ac:dyDescent="0.2">
      <c r="A35" s="3"/>
      <c r="B35" s="3"/>
      <c r="C35" s="3"/>
      <c r="D35" s="5" t="s">
        <v>19</v>
      </c>
      <c r="E35" s="28">
        <v>42020</v>
      </c>
      <c r="F35" s="25"/>
      <c r="G35" s="23"/>
      <c r="H35" s="23"/>
      <c r="I35" s="29"/>
      <c r="J35" s="29"/>
      <c r="K35" s="29">
        <f>SUM(K5:K34)</f>
        <v>365239.8</v>
      </c>
      <c r="L35" s="32"/>
      <c r="M35" s="32"/>
      <c r="N35" s="33"/>
      <c r="O35" s="33"/>
      <c r="P35" s="33">
        <f>SUM(P5:P34)</f>
        <v>773537</v>
      </c>
      <c r="Q35" s="30"/>
      <c r="R35" s="4"/>
      <c r="S35" s="9"/>
      <c r="T35" s="4"/>
      <c r="U35" s="9"/>
      <c r="V35" s="4"/>
      <c r="W35" s="4"/>
      <c r="X35" s="4"/>
    </row>
    <row r="36" spans="1:25" x14ac:dyDescent="0.15">
      <c r="Y36" s="7"/>
    </row>
    <row r="37" spans="1:25" x14ac:dyDescent="0.15">
      <c r="Y37" s="7"/>
    </row>
  </sheetData>
  <mergeCells count="2">
    <mergeCell ref="B3:E3"/>
    <mergeCell ref="Q3:X3"/>
  </mergeCells>
  <phoneticPr fontId="4"/>
  <printOptions horizontalCentered="1"/>
  <pageMargins left="0.43307086614173229" right="3.937007874015748E-2" top="0" bottom="0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layout</vt:lpstr>
      <vt:lpstr>format</vt:lpstr>
      <vt:lpstr>layout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yamauchi</dc:creator>
  <cp:lastModifiedBy>kspntusr</cp:lastModifiedBy>
  <cp:lastPrinted>2015-04-05T02:23:34Z</cp:lastPrinted>
  <dcterms:created xsi:type="dcterms:W3CDTF">2010-03-22T23:24:28Z</dcterms:created>
  <dcterms:modified xsi:type="dcterms:W3CDTF">2017-08-01T06:16:55Z</dcterms:modified>
</cp:coreProperties>
</file>